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冊子データ\時間別、年度別\p35-p41時間別\"/>
    </mc:Choice>
  </mc:AlternateContent>
  <bookViews>
    <workbookView xWindow="240" yWindow="45" windowWidth="14895" windowHeight="8160"/>
  </bookViews>
  <sheets>
    <sheet name="41" sheetId="1" r:id="rId1"/>
  </sheets>
  <externalReferences>
    <externalReference r:id="rId2"/>
  </externalReferences>
  <definedNames>
    <definedName name="_xlnm.Print_Area" localSheetId="0">'41'!$A$1:$L$47</definedName>
  </definedNames>
  <calcPr calcId="152511"/>
</workbook>
</file>

<file path=xl/calcChain.xml><?xml version="1.0" encoding="utf-8"?>
<calcChain xmlns="http://schemas.openxmlformats.org/spreadsheetml/2006/main">
  <c r="B46" i="1" l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L20" i="1"/>
  <c r="L24" i="1"/>
  <c r="K47" i="1"/>
  <c r="J47" i="1"/>
  <c r="I47" i="1"/>
  <c r="H47" i="1"/>
  <c r="G47" i="1"/>
  <c r="F47" i="1"/>
  <c r="E47" i="1"/>
  <c r="D47" i="1"/>
  <c r="L46" i="1"/>
  <c r="L45" i="1"/>
  <c r="L44" i="1"/>
  <c r="L43" i="1"/>
  <c r="L42" i="1"/>
  <c r="L41" i="1"/>
  <c r="L40" i="1"/>
  <c r="L39" i="1"/>
  <c r="L38" i="1"/>
  <c r="L37" i="1"/>
  <c r="L36" i="1"/>
  <c r="K35" i="1"/>
  <c r="J35" i="1"/>
  <c r="I35" i="1"/>
  <c r="H35" i="1"/>
  <c r="G35" i="1"/>
  <c r="F35" i="1"/>
  <c r="E35" i="1"/>
  <c r="D35" i="1"/>
  <c r="L34" i="1"/>
  <c r="L32" i="1"/>
  <c r="L31" i="1"/>
  <c r="L30" i="1"/>
  <c r="L29" i="1"/>
  <c r="L27" i="1"/>
  <c r="L25" i="1"/>
  <c r="L23" i="1"/>
  <c r="L22" i="1"/>
  <c r="K21" i="1"/>
  <c r="J21" i="1"/>
  <c r="I21" i="1"/>
  <c r="H21" i="1"/>
  <c r="G21" i="1"/>
  <c r="F21" i="1"/>
  <c r="E21" i="1"/>
  <c r="D21" i="1"/>
  <c r="L19" i="1"/>
  <c r="L18" i="1"/>
  <c r="L17" i="1"/>
  <c r="L16" i="1"/>
  <c r="L15" i="1"/>
  <c r="L14" i="1"/>
  <c r="L13" i="1"/>
  <c r="K12" i="1"/>
  <c r="J12" i="1"/>
  <c r="I12" i="1"/>
  <c r="H12" i="1"/>
  <c r="G12" i="1"/>
  <c r="F12" i="1"/>
  <c r="E12" i="1"/>
  <c r="D12" i="1"/>
  <c r="L11" i="1"/>
  <c r="L10" i="1"/>
  <c r="L9" i="1"/>
  <c r="L8" i="1"/>
  <c r="L7" i="1"/>
  <c r="K6" i="1"/>
  <c r="J6" i="1"/>
  <c r="I6" i="1"/>
  <c r="H6" i="1"/>
  <c r="G6" i="1"/>
  <c r="F6" i="1"/>
  <c r="E6" i="1"/>
  <c r="D6" i="1"/>
  <c r="L5" i="1"/>
  <c r="L12" i="1" l="1"/>
  <c r="L21" i="1"/>
  <c r="L35" i="1"/>
  <c r="L6" i="1"/>
  <c r="L47" i="1"/>
</calcChain>
</file>

<file path=xl/sharedStrings.xml><?xml version="1.0" encoding="utf-8"?>
<sst xmlns="http://schemas.openxmlformats.org/spreadsheetml/2006/main" count="98" uniqueCount="96">
  <si>
    <t>7．バス（時間帯別）</t>
    <rPh sb="5" eb="8">
      <t>ジカンタイ</t>
    </rPh>
    <rPh sb="8" eb="9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</si>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</sst>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61" xfId="1" applyFont="1" applyBorder="1" applyAlignment="1">
      <alignment horizontal="right" vertical="center" shrinkToFit="1"/>
    </xf>
    <xf numFmtId="38" fontId="0" fillId="0" borderId="44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6" fillId="0" borderId="68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9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70" xfId="1" applyFont="1" applyBorder="1" applyAlignment="1">
      <alignment vertical="center" shrinkToFit="1"/>
    </xf>
    <xf numFmtId="38" fontId="10" fillId="0" borderId="71" xfId="1" applyFont="1" applyBorder="1" applyAlignment="1">
      <alignment vertical="center" shrinkToFit="1"/>
    </xf>
    <xf numFmtId="38" fontId="10" fillId="0" borderId="9" xfId="1" applyFont="1" applyBorder="1" applyAlignment="1">
      <alignment vertical="center" shrinkToFit="1"/>
    </xf>
    <xf numFmtId="38" fontId="0" fillId="0" borderId="41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21" xfId="1" applyFont="1" applyBorder="1" applyAlignment="1" applyProtection="1">
      <alignment horizontal="lef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ichi-tea\hirobaT\&#21830;&#26989;&#31185;\&#34892;&#20107;(&#26657;&#20869;)\&#20132;&#36890;&#37327;&#35519;&#26619;\&#20132;&#36890;&#37327;&#65320;26\&#20874;&#23376;&#21360;&#21047;&#65320;&#65298;6\&#12487;&#12540;&#12479;&#20837;&#21147;&#65320;26\&#26178;&#38291;&#21029;&#12289;&#24180;&#24230;&#21029;\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tabSelected="1" view="pageBreakPreview" topLeftCell="B1" zoomScale="60" zoomScaleNormal="85" workbookViewId="0">
      <selection activeCell="D57" sqref="D57"/>
    </sheetView>
  </sheetViews>
  <sheetFormatPr defaultRowHeight="13.5" x14ac:dyDescent="0.1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5" ht="18.75" x14ac:dyDescent="0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41938</v>
      </c>
    </row>
    <row r="3" spans="1:15" x14ac:dyDescent="0.15">
      <c r="A3" s="3" t="s">
        <v>1</v>
      </c>
      <c r="B3" s="107" t="s">
        <v>1</v>
      </c>
      <c r="C3" s="109" t="s">
        <v>2</v>
      </c>
      <c r="D3" s="111" t="s">
        <v>3</v>
      </c>
      <c r="E3" s="112"/>
      <c r="F3" s="112"/>
      <c r="G3" s="112"/>
      <c r="H3" s="112"/>
      <c r="I3" s="112"/>
      <c r="J3" s="112"/>
      <c r="K3" s="112"/>
      <c r="L3" s="113"/>
    </row>
    <row r="4" spans="1:15" ht="14.25" thickBot="1" x14ac:dyDescent="0.2">
      <c r="A4" s="4" t="s">
        <v>4</v>
      </c>
      <c r="B4" s="108"/>
      <c r="C4" s="110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5" ht="17.25" x14ac:dyDescent="0.1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49</v>
      </c>
      <c r="E5" s="13">
        <v>8</v>
      </c>
      <c r="F5" s="13">
        <v>10</v>
      </c>
      <c r="G5" s="13">
        <v>10</v>
      </c>
      <c r="H5" s="13">
        <v>7</v>
      </c>
      <c r="I5" s="13">
        <v>10</v>
      </c>
      <c r="J5" s="13">
        <v>7</v>
      </c>
      <c r="K5" s="14">
        <v>19</v>
      </c>
      <c r="L5" s="15">
        <f>SUM(D5:K5)</f>
        <v>120</v>
      </c>
    </row>
    <row r="6" spans="1:15" ht="17.25" x14ac:dyDescent="0.15">
      <c r="A6" s="16" t="s">
        <v>16</v>
      </c>
      <c r="B6" s="17" t="str">
        <f>[1]歩行者男時間別!B6</f>
        <v>吉田大橋</v>
      </c>
      <c r="C6" s="18" t="s">
        <v>17</v>
      </c>
      <c r="D6" s="19">
        <f t="shared" ref="D6:L6" si="0">SUM(D7:D8)</f>
        <v>33</v>
      </c>
      <c r="E6" s="20">
        <f t="shared" si="0"/>
        <v>30</v>
      </c>
      <c r="F6" s="20">
        <f t="shared" si="0"/>
        <v>9</v>
      </c>
      <c r="G6" s="20">
        <f t="shared" si="0"/>
        <v>16</v>
      </c>
      <c r="H6" s="20">
        <f t="shared" si="0"/>
        <v>9</v>
      </c>
      <c r="I6" s="20">
        <f t="shared" si="0"/>
        <v>15</v>
      </c>
      <c r="J6" s="20">
        <f t="shared" si="0"/>
        <v>11</v>
      </c>
      <c r="K6" s="21">
        <f t="shared" si="0"/>
        <v>21</v>
      </c>
      <c r="L6" s="22">
        <f t="shared" si="0"/>
        <v>144</v>
      </c>
    </row>
    <row r="7" spans="1:15" ht="17.25" x14ac:dyDescent="0.15">
      <c r="A7" s="23" t="s">
        <v>18</v>
      </c>
      <c r="B7" s="24" t="str">
        <f>[1]歩行者男時間別!B7</f>
        <v xml:space="preserve">  吉田大橋（豊城中学校　体育館前）</v>
      </c>
      <c r="C7" s="25" t="s">
        <v>19</v>
      </c>
      <c r="D7" s="26">
        <v>7</v>
      </c>
      <c r="E7" s="27">
        <v>12</v>
      </c>
      <c r="F7" s="28">
        <v>4</v>
      </c>
      <c r="G7" s="28">
        <v>11</v>
      </c>
      <c r="H7" s="28">
        <v>6</v>
      </c>
      <c r="I7" s="28">
        <v>4</v>
      </c>
      <c r="J7" s="28">
        <v>4</v>
      </c>
      <c r="K7" s="29">
        <v>12</v>
      </c>
      <c r="L7" s="30">
        <f>SUM(D7:K7)</f>
        <v>60</v>
      </c>
    </row>
    <row r="8" spans="1:15" ht="17.25" x14ac:dyDescent="0.1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1">
        <v>26</v>
      </c>
      <c r="E8" s="32">
        <v>18</v>
      </c>
      <c r="F8" s="33">
        <v>5</v>
      </c>
      <c r="G8" s="33">
        <v>5</v>
      </c>
      <c r="H8" s="33">
        <v>3</v>
      </c>
      <c r="I8" s="33">
        <v>11</v>
      </c>
      <c r="J8" s="33">
        <v>7</v>
      </c>
      <c r="K8" s="34">
        <v>9</v>
      </c>
      <c r="L8" s="35">
        <f t="shared" ref="L8:L46" si="1">SUM(D8:K8)</f>
        <v>84</v>
      </c>
    </row>
    <row r="9" spans="1:15" ht="17.25" x14ac:dyDescent="0.15">
      <c r="A9" s="36" t="s">
        <v>22</v>
      </c>
      <c r="B9" s="37" t="str">
        <f>[1]歩行者男時間別!B9</f>
        <v xml:space="preserve">  牛川境橋（鈴木製材所前）</v>
      </c>
      <c r="C9" s="38" t="s">
        <v>23</v>
      </c>
      <c r="D9" s="39">
        <v>8</v>
      </c>
      <c r="E9" s="40">
        <v>11</v>
      </c>
      <c r="F9" s="41">
        <v>4</v>
      </c>
      <c r="G9" s="41">
        <v>4</v>
      </c>
      <c r="H9" s="41">
        <v>4</v>
      </c>
      <c r="I9" s="41">
        <v>4</v>
      </c>
      <c r="J9" s="41">
        <v>9</v>
      </c>
      <c r="K9" s="42">
        <v>3</v>
      </c>
      <c r="L9" s="43">
        <f t="shared" si="1"/>
        <v>47</v>
      </c>
    </row>
    <row r="10" spans="1:15" ht="17.25" x14ac:dyDescent="0.15">
      <c r="A10" s="36" t="s">
        <v>24</v>
      </c>
      <c r="B10" s="37" t="str">
        <f>[1]歩行者男時間別!B10</f>
        <v xml:space="preserve">  青陵街道（東田中郷町）</v>
      </c>
      <c r="C10" s="38" t="s">
        <v>25</v>
      </c>
      <c r="D10" s="39">
        <v>11</v>
      </c>
      <c r="E10" s="40">
        <v>7</v>
      </c>
      <c r="F10" s="41">
        <v>7</v>
      </c>
      <c r="G10" s="41">
        <v>6</v>
      </c>
      <c r="H10" s="41">
        <v>11</v>
      </c>
      <c r="I10" s="41">
        <v>4</v>
      </c>
      <c r="J10" s="41">
        <v>10</v>
      </c>
      <c r="K10" s="42">
        <v>11</v>
      </c>
      <c r="L10" s="15">
        <f t="shared" si="1"/>
        <v>67</v>
      </c>
    </row>
    <row r="11" spans="1:15" ht="17.25" x14ac:dyDescent="0.15">
      <c r="A11" s="36" t="s">
        <v>26</v>
      </c>
      <c r="B11" s="37" t="str">
        <f>[1]歩行者男時間別!B11</f>
        <v xml:space="preserve">  東 郷 町（丸地米穀店前）</v>
      </c>
      <c r="C11" s="38" t="s">
        <v>27</v>
      </c>
      <c r="D11" s="39">
        <v>1</v>
      </c>
      <c r="E11" s="40">
        <v>2</v>
      </c>
      <c r="F11" s="41">
        <v>3</v>
      </c>
      <c r="G11" s="41">
        <v>0</v>
      </c>
      <c r="H11" s="41">
        <v>2</v>
      </c>
      <c r="I11" s="41">
        <v>1</v>
      </c>
      <c r="J11" s="41">
        <v>1</v>
      </c>
      <c r="K11" s="42">
        <v>2</v>
      </c>
      <c r="L11" s="15">
        <f t="shared" si="1"/>
        <v>12</v>
      </c>
    </row>
    <row r="12" spans="1:15" ht="17.25" x14ac:dyDescent="0.15">
      <c r="A12" s="44">
        <v>6</v>
      </c>
      <c r="B12" s="45" t="str">
        <f>[1]歩行者男時間別!B12</f>
        <v>伝馬町</v>
      </c>
      <c r="C12" s="46" t="s">
        <v>91</v>
      </c>
      <c r="D12" s="47">
        <f t="shared" ref="D12:L12" si="2">SUM(D13:D14)</f>
        <v>26</v>
      </c>
      <c r="E12" s="48">
        <f t="shared" si="2"/>
        <v>21</v>
      </c>
      <c r="F12" s="48">
        <f t="shared" si="2"/>
        <v>9</v>
      </c>
      <c r="G12" s="48">
        <f t="shared" si="2"/>
        <v>12</v>
      </c>
      <c r="H12" s="48">
        <f t="shared" si="2"/>
        <v>13</v>
      </c>
      <c r="I12" s="48">
        <f t="shared" si="2"/>
        <v>21</v>
      </c>
      <c r="J12" s="48">
        <f t="shared" si="2"/>
        <v>18</v>
      </c>
      <c r="K12" s="49">
        <f t="shared" si="2"/>
        <v>23</v>
      </c>
      <c r="L12" s="50">
        <f t="shared" si="2"/>
        <v>143</v>
      </c>
    </row>
    <row r="13" spans="1:15" ht="17.25" x14ac:dyDescent="0.15">
      <c r="A13" s="51" t="s">
        <v>28</v>
      </c>
      <c r="B13" s="24" t="str">
        <f>[1]歩行者男時間別!B13</f>
        <v xml:space="preserve">  伝 馬 町 （伊本石油店前）</v>
      </c>
      <c r="C13" s="25" t="s">
        <v>92</v>
      </c>
      <c r="D13" s="26">
        <v>5</v>
      </c>
      <c r="E13" s="27">
        <v>19</v>
      </c>
      <c r="F13" s="28">
        <v>8</v>
      </c>
      <c r="G13" s="28">
        <v>10</v>
      </c>
      <c r="H13" s="28">
        <v>8</v>
      </c>
      <c r="I13" s="28">
        <v>7</v>
      </c>
      <c r="J13" s="28">
        <v>6</v>
      </c>
      <c r="K13" s="29">
        <v>10</v>
      </c>
      <c r="L13" s="30">
        <f t="shared" si="1"/>
        <v>73</v>
      </c>
    </row>
    <row r="14" spans="1:15" ht="17.25" x14ac:dyDescent="0.15">
      <c r="A14" s="52" t="s">
        <v>29</v>
      </c>
      <c r="B14" s="53" t="str">
        <f>[1]歩行者男時間別!B14</f>
        <v xml:space="preserve">  伝 馬 町 （伊本石油店前）</v>
      </c>
      <c r="C14" s="54" t="s">
        <v>30</v>
      </c>
      <c r="D14" s="55">
        <v>21</v>
      </c>
      <c r="E14" s="56">
        <v>2</v>
      </c>
      <c r="F14" s="57">
        <v>1</v>
      </c>
      <c r="G14" s="57">
        <v>2</v>
      </c>
      <c r="H14" s="57">
        <v>5</v>
      </c>
      <c r="I14" s="57">
        <v>14</v>
      </c>
      <c r="J14" s="57">
        <v>12</v>
      </c>
      <c r="K14" s="58">
        <v>13</v>
      </c>
      <c r="L14" s="59">
        <f t="shared" si="1"/>
        <v>70</v>
      </c>
    </row>
    <row r="15" spans="1:15" ht="17.25" x14ac:dyDescent="0.15">
      <c r="A15" s="36" t="s">
        <v>31</v>
      </c>
      <c r="B15" s="37" t="str">
        <f>[1]歩行者男時間別!B15</f>
        <v xml:space="preserve">  向 山 町（児童公園前）</v>
      </c>
      <c r="C15" s="38" t="s">
        <v>32</v>
      </c>
      <c r="D15" s="39">
        <v>41</v>
      </c>
      <c r="E15" s="40">
        <v>17</v>
      </c>
      <c r="F15" s="41">
        <v>11</v>
      </c>
      <c r="G15" s="41">
        <v>10</v>
      </c>
      <c r="H15" s="41">
        <v>10</v>
      </c>
      <c r="I15" s="41">
        <v>5</v>
      </c>
      <c r="J15" s="41">
        <v>9</v>
      </c>
      <c r="K15" s="42">
        <v>5</v>
      </c>
      <c r="L15" s="15">
        <f t="shared" si="1"/>
        <v>108</v>
      </c>
    </row>
    <row r="16" spans="1:15" ht="17.25" x14ac:dyDescent="0.15">
      <c r="A16" s="36" t="s">
        <v>33</v>
      </c>
      <c r="B16" s="37" t="str">
        <f>[1]歩行者男時間別!B16</f>
        <v xml:space="preserve">  愛 大 前（南部交番前）</v>
      </c>
      <c r="C16" s="38" t="s">
        <v>34</v>
      </c>
      <c r="D16" s="39">
        <v>15</v>
      </c>
      <c r="E16" s="40">
        <v>10</v>
      </c>
      <c r="F16" s="41">
        <v>7</v>
      </c>
      <c r="G16" s="41">
        <v>11</v>
      </c>
      <c r="H16" s="41">
        <v>9</v>
      </c>
      <c r="I16" s="41">
        <v>15</v>
      </c>
      <c r="J16" s="41">
        <v>15</v>
      </c>
      <c r="K16" s="42">
        <v>19</v>
      </c>
      <c r="L16" s="15">
        <f t="shared" si="1"/>
        <v>101</v>
      </c>
      <c r="O16" s="60"/>
    </row>
    <row r="17" spans="1:13" ht="17.25" x14ac:dyDescent="0.15">
      <c r="A17" s="36" t="s">
        <v>35</v>
      </c>
      <c r="B17" s="37" t="str">
        <f>[1]歩行者男時間別!B17</f>
        <v xml:space="preserve">  藤 沢 町（とんかつの武蔵前）</v>
      </c>
      <c r="C17" s="38" t="s">
        <v>36</v>
      </c>
      <c r="D17" s="39">
        <v>27</v>
      </c>
      <c r="E17" s="40">
        <v>8</v>
      </c>
      <c r="F17" s="41">
        <v>15</v>
      </c>
      <c r="G17" s="41">
        <v>13</v>
      </c>
      <c r="H17" s="41">
        <v>11</v>
      </c>
      <c r="I17" s="41">
        <v>7</v>
      </c>
      <c r="J17" s="41">
        <v>7</v>
      </c>
      <c r="K17" s="42">
        <v>8</v>
      </c>
      <c r="L17" s="15">
        <f t="shared" si="1"/>
        <v>96</v>
      </c>
    </row>
    <row r="18" spans="1:13" ht="17.25" x14ac:dyDescent="0.15">
      <c r="A18" s="36" t="s">
        <v>37</v>
      </c>
      <c r="B18" s="37" t="str">
        <f>[1]歩行者男時間別!B18</f>
        <v xml:space="preserve">  蒲郡街道（ヤマト運輸前）</v>
      </c>
      <c r="C18" s="38" t="s">
        <v>38</v>
      </c>
      <c r="D18" s="39">
        <v>16</v>
      </c>
      <c r="E18" s="40">
        <v>9</v>
      </c>
      <c r="F18" s="41">
        <v>6</v>
      </c>
      <c r="G18" s="41">
        <v>11</v>
      </c>
      <c r="H18" s="41">
        <v>8</v>
      </c>
      <c r="I18" s="41">
        <v>7</v>
      </c>
      <c r="J18" s="41">
        <v>8</v>
      </c>
      <c r="K18" s="42">
        <v>11</v>
      </c>
      <c r="L18" s="15">
        <f t="shared" si="1"/>
        <v>76</v>
      </c>
    </row>
    <row r="19" spans="1:13" ht="17.25" x14ac:dyDescent="0.15">
      <c r="A19" s="36" t="s">
        <v>39</v>
      </c>
      <c r="B19" s="37" t="str">
        <f>[1]歩行者男時間別!B19</f>
        <v xml:space="preserve">  大橋通り（清須屋商会前）</v>
      </c>
      <c r="C19" s="38" t="s">
        <v>40</v>
      </c>
      <c r="D19" s="39">
        <v>21</v>
      </c>
      <c r="E19" s="40">
        <v>5</v>
      </c>
      <c r="F19" s="41">
        <v>5</v>
      </c>
      <c r="G19" s="41">
        <v>3</v>
      </c>
      <c r="H19" s="41">
        <v>4</v>
      </c>
      <c r="I19" s="41">
        <v>1</v>
      </c>
      <c r="J19" s="41">
        <v>4</v>
      </c>
      <c r="K19" s="42">
        <v>8</v>
      </c>
      <c r="L19" s="15">
        <f t="shared" si="1"/>
        <v>51</v>
      </c>
    </row>
    <row r="20" spans="1:13" ht="17.25" x14ac:dyDescent="0.15">
      <c r="A20" s="36" t="s">
        <v>41</v>
      </c>
      <c r="B20" s="37" t="str">
        <f>[1]歩行者男時間別!B20</f>
        <v xml:space="preserve">  広小路通２丁目（近畿日本ツーリスト前）</v>
      </c>
      <c r="C20" s="38" t="s">
        <v>42</v>
      </c>
      <c r="D20" s="39">
        <v>2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0">
        <v>0</v>
      </c>
      <c r="L20" s="15">
        <f>SUM(D20:K20)</f>
        <v>2</v>
      </c>
    </row>
    <row r="21" spans="1:13" ht="17.25" x14ac:dyDescent="0.15">
      <c r="A21" s="16" t="s">
        <v>43</v>
      </c>
      <c r="B21" s="17" t="str">
        <f>[1]歩行者男時間別!B21</f>
        <v>駅前大通北</v>
      </c>
      <c r="C21" s="18" t="s">
        <v>93</v>
      </c>
      <c r="D21" s="61">
        <f t="shared" ref="D21:L21" si="3">SUM(D22:D23)</f>
        <v>78</v>
      </c>
      <c r="E21" s="62">
        <f t="shared" si="3"/>
        <v>65</v>
      </c>
      <c r="F21" s="62">
        <f t="shared" si="3"/>
        <v>54</v>
      </c>
      <c r="G21" s="62">
        <f t="shared" si="3"/>
        <v>51</v>
      </c>
      <c r="H21" s="62">
        <f t="shared" si="3"/>
        <v>59</v>
      </c>
      <c r="I21" s="62">
        <f t="shared" si="3"/>
        <v>57</v>
      </c>
      <c r="J21" s="62">
        <f t="shared" si="3"/>
        <v>58</v>
      </c>
      <c r="K21" s="63">
        <f t="shared" si="3"/>
        <v>55</v>
      </c>
      <c r="L21" s="64">
        <f t="shared" si="3"/>
        <v>477</v>
      </c>
    </row>
    <row r="22" spans="1:13" ht="17.25" x14ac:dyDescent="0.15">
      <c r="A22" s="23" t="s">
        <v>44</v>
      </c>
      <c r="B22" s="24" t="str">
        <f>[1]歩行者男時間別!B22</f>
        <v xml:space="preserve">  駅前大通北（野村證券前）</v>
      </c>
      <c r="C22" s="25" t="s">
        <v>45</v>
      </c>
      <c r="D22" s="65">
        <v>40</v>
      </c>
      <c r="E22" s="66">
        <v>39</v>
      </c>
      <c r="F22" s="67">
        <v>24</v>
      </c>
      <c r="G22" s="67">
        <v>26</v>
      </c>
      <c r="H22" s="67">
        <v>28</v>
      </c>
      <c r="I22" s="67">
        <v>27</v>
      </c>
      <c r="J22" s="67">
        <v>30</v>
      </c>
      <c r="K22" s="68">
        <v>28</v>
      </c>
      <c r="L22" s="69">
        <f t="shared" ref="L22:L27" si="4">SUM(D22:K22)</f>
        <v>242</v>
      </c>
    </row>
    <row r="23" spans="1:13" ht="17.25" x14ac:dyDescent="0.1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38</v>
      </c>
      <c r="E23" s="32">
        <v>26</v>
      </c>
      <c r="F23" s="33">
        <v>30</v>
      </c>
      <c r="G23" s="33">
        <v>25</v>
      </c>
      <c r="H23" s="33">
        <v>31</v>
      </c>
      <c r="I23" s="33">
        <v>30</v>
      </c>
      <c r="J23" s="33">
        <v>28</v>
      </c>
      <c r="K23" s="34">
        <v>27</v>
      </c>
      <c r="L23" s="59">
        <f t="shared" si="4"/>
        <v>235</v>
      </c>
    </row>
    <row r="24" spans="1:13" ht="17.25" x14ac:dyDescent="0.15">
      <c r="A24" s="36" t="s">
        <v>47</v>
      </c>
      <c r="B24" s="70" t="str">
        <f>[1]歩行者男時間別!B24</f>
        <v>　新川小学校（新川小学校前）</v>
      </c>
      <c r="C24" s="38" t="s">
        <v>48</v>
      </c>
      <c r="D24" s="39">
        <v>5</v>
      </c>
      <c r="E24" s="40">
        <v>5</v>
      </c>
      <c r="F24" s="41">
        <v>2</v>
      </c>
      <c r="G24" s="41">
        <v>0</v>
      </c>
      <c r="H24" s="41">
        <v>1</v>
      </c>
      <c r="I24" s="41">
        <v>3</v>
      </c>
      <c r="J24" s="41">
        <v>5</v>
      </c>
      <c r="K24" s="42">
        <v>4</v>
      </c>
      <c r="L24" s="59">
        <f>SUM(D24:K24)</f>
        <v>25</v>
      </c>
    </row>
    <row r="25" spans="1:13" ht="17.25" x14ac:dyDescent="0.15">
      <c r="A25" s="36" t="s">
        <v>49</v>
      </c>
      <c r="B25" s="37" t="str">
        <f>[1]歩行者男時間別!B25</f>
        <v xml:space="preserve">  高 洲 町（東海交通前）</v>
      </c>
      <c r="C25" s="38" t="s">
        <v>50</v>
      </c>
      <c r="D25" s="39">
        <v>5</v>
      </c>
      <c r="E25" s="40">
        <v>3</v>
      </c>
      <c r="F25" s="41">
        <v>2</v>
      </c>
      <c r="G25" s="41">
        <v>2</v>
      </c>
      <c r="H25" s="41">
        <v>2</v>
      </c>
      <c r="I25" s="41">
        <v>4</v>
      </c>
      <c r="J25" s="41">
        <v>1</v>
      </c>
      <c r="K25" s="42">
        <v>2</v>
      </c>
      <c r="L25" s="15">
        <f>SUM(D25:K25)</f>
        <v>21</v>
      </c>
    </row>
    <row r="26" spans="1:13" ht="17.25" x14ac:dyDescent="0.15">
      <c r="A26" s="71" t="s">
        <v>51</v>
      </c>
      <c r="B26" s="37" t="str">
        <f>[1]歩行者男時間別!B26</f>
        <v xml:space="preserve">  ときわ通り（精文館横）</v>
      </c>
      <c r="C26" s="38" t="s">
        <v>52</v>
      </c>
      <c r="D26" s="72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4">
        <v>0</v>
      </c>
      <c r="L26" s="75">
        <v>0</v>
      </c>
      <c r="M26" s="76"/>
    </row>
    <row r="27" spans="1:13" ht="17.25" x14ac:dyDescent="0.15">
      <c r="A27" s="77" t="s">
        <v>53</v>
      </c>
      <c r="B27" s="17" t="str">
        <f>[1]歩行者男時間別!B27</f>
        <v>　広小路通１丁目（精文館前）</v>
      </c>
      <c r="C27" s="18" t="s">
        <v>54</v>
      </c>
      <c r="D27" s="39">
        <v>0</v>
      </c>
      <c r="E27" s="42">
        <v>0</v>
      </c>
      <c r="F27" s="42">
        <v>0</v>
      </c>
      <c r="G27" s="42">
        <v>0</v>
      </c>
      <c r="H27" s="42">
        <v>1</v>
      </c>
      <c r="I27" s="42">
        <v>0</v>
      </c>
      <c r="J27" s="42">
        <v>0</v>
      </c>
      <c r="K27" s="42">
        <v>0</v>
      </c>
      <c r="L27" s="43">
        <f t="shared" si="4"/>
        <v>1</v>
      </c>
    </row>
    <row r="28" spans="1:13" ht="17.25" x14ac:dyDescent="0.15">
      <c r="A28" s="16" t="s">
        <v>55</v>
      </c>
      <c r="B28" s="17" t="str">
        <f>[1]歩行者男時間別!B28</f>
        <v>大橋通り</v>
      </c>
      <c r="C28" s="18" t="s">
        <v>95</v>
      </c>
      <c r="D28" s="47">
        <v>22</v>
      </c>
      <c r="E28" s="48">
        <v>14</v>
      </c>
      <c r="F28" s="48">
        <v>10</v>
      </c>
      <c r="G28" s="48">
        <v>8</v>
      </c>
      <c r="H28" s="48">
        <v>24</v>
      </c>
      <c r="I28" s="48">
        <v>15</v>
      </c>
      <c r="J28" s="48">
        <v>17</v>
      </c>
      <c r="K28" s="49">
        <v>21</v>
      </c>
      <c r="L28" s="50">
        <v>131</v>
      </c>
    </row>
    <row r="29" spans="1:13" ht="17.25" x14ac:dyDescent="0.15">
      <c r="A29" s="23" t="s">
        <v>56</v>
      </c>
      <c r="B29" s="24" t="str">
        <f>[1]歩行者男時間別!B29</f>
        <v xml:space="preserve">  大橋通り（豊橋商工会議所前）</v>
      </c>
      <c r="C29" s="25" t="s">
        <v>57</v>
      </c>
      <c r="D29" s="65">
        <v>13</v>
      </c>
      <c r="E29" s="66">
        <v>7</v>
      </c>
      <c r="F29" s="67">
        <v>7</v>
      </c>
      <c r="G29" s="67">
        <v>6</v>
      </c>
      <c r="H29" s="67">
        <v>14</v>
      </c>
      <c r="I29" s="67">
        <v>8</v>
      </c>
      <c r="J29" s="67">
        <v>9</v>
      </c>
      <c r="K29" s="68">
        <v>10</v>
      </c>
      <c r="L29" s="35">
        <f t="shared" ref="L29:L34" si="5">SUM(D29:K29)</f>
        <v>74</v>
      </c>
    </row>
    <row r="30" spans="1:13" ht="17.25" x14ac:dyDescent="0.1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5">
        <v>9</v>
      </c>
      <c r="E30" s="56">
        <v>7</v>
      </c>
      <c r="F30" s="57">
        <v>3</v>
      </c>
      <c r="G30" s="57">
        <v>2</v>
      </c>
      <c r="H30" s="57">
        <v>10</v>
      </c>
      <c r="I30" s="57">
        <v>7</v>
      </c>
      <c r="J30" s="57">
        <v>8</v>
      </c>
      <c r="K30" s="58">
        <v>11</v>
      </c>
      <c r="L30" s="59">
        <f t="shared" si="5"/>
        <v>57</v>
      </c>
    </row>
    <row r="31" spans="1:13" ht="17.25" x14ac:dyDescent="0.15">
      <c r="A31" s="36" t="s">
        <v>60</v>
      </c>
      <c r="B31" s="37" t="str">
        <f>[1]歩行者男時間別!B31</f>
        <v xml:space="preserve">  札木通り（梅鉢屋前）</v>
      </c>
      <c r="C31" s="38" t="s">
        <v>61</v>
      </c>
      <c r="D31" s="12">
        <v>2</v>
      </c>
      <c r="E31" s="78">
        <v>3</v>
      </c>
      <c r="F31" s="13">
        <v>2</v>
      </c>
      <c r="G31" s="13">
        <v>2</v>
      </c>
      <c r="H31" s="13">
        <v>3</v>
      </c>
      <c r="I31" s="13">
        <v>2</v>
      </c>
      <c r="J31" s="13">
        <v>5</v>
      </c>
      <c r="K31" s="14">
        <v>5</v>
      </c>
      <c r="L31" s="15">
        <f t="shared" si="5"/>
        <v>24</v>
      </c>
    </row>
    <row r="32" spans="1:13" ht="17.25" x14ac:dyDescent="0.15">
      <c r="A32" s="36" t="s">
        <v>62</v>
      </c>
      <c r="B32" s="37" t="str">
        <f>[1]歩行者男時間別!B32</f>
        <v xml:space="preserve">  往完町（豊川信用金庫　西支店前）</v>
      </c>
      <c r="C32" s="38" t="s">
        <v>63</v>
      </c>
      <c r="D32" s="39">
        <v>8</v>
      </c>
      <c r="E32" s="40">
        <v>15</v>
      </c>
      <c r="F32" s="41">
        <v>6</v>
      </c>
      <c r="G32" s="41">
        <v>4</v>
      </c>
      <c r="H32" s="41">
        <v>12</v>
      </c>
      <c r="I32" s="41">
        <v>2</v>
      </c>
      <c r="J32" s="41">
        <v>4</v>
      </c>
      <c r="K32" s="42">
        <v>4</v>
      </c>
      <c r="L32" s="15">
        <f t="shared" si="5"/>
        <v>55</v>
      </c>
    </row>
    <row r="33" spans="1:12" ht="17.25" x14ac:dyDescent="0.15">
      <c r="A33" s="36" t="s">
        <v>64</v>
      </c>
      <c r="B33" s="37" t="str">
        <f>[1]歩行者男時間別!B33</f>
        <v xml:space="preserve">  花園通り（Plaza A前）</v>
      </c>
      <c r="C33" s="38" t="s">
        <v>65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104">
        <v>0</v>
      </c>
      <c r="L33" s="15">
        <v>0</v>
      </c>
    </row>
    <row r="34" spans="1:12" ht="17.25" x14ac:dyDescent="0.15">
      <c r="A34" s="36" t="s">
        <v>66</v>
      </c>
      <c r="B34" s="37" t="str">
        <f>[1]歩行者男時間別!B34</f>
        <v xml:space="preserve">  魚　 町（神明公園前）</v>
      </c>
      <c r="C34" s="38" t="s">
        <v>67</v>
      </c>
      <c r="D34" s="39">
        <v>6</v>
      </c>
      <c r="E34" s="40">
        <v>4</v>
      </c>
      <c r="F34" s="41">
        <v>5</v>
      </c>
      <c r="G34" s="41">
        <v>3</v>
      </c>
      <c r="H34" s="41">
        <v>1</v>
      </c>
      <c r="I34" s="41">
        <v>3</v>
      </c>
      <c r="J34" s="41">
        <v>3</v>
      </c>
      <c r="K34" s="42">
        <v>3</v>
      </c>
      <c r="L34" s="15">
        <f t="shared" si="5"/>
        <v>28</v>
      </c>
    </row>
    <row r="35" spans="1:12" ht="17.25" x14ac:dyDescent="0.15">
      <c r="A35" s="16" t="s">
        <v>68</v>
      </c>
      <c r="B35" s="106" t="str">
        <f>[1]歩行者男時間別!B35</f>
        <v xml:space="preserve">八   町 </v>
      </c>
      <c r="C35" s="18" t="s">
        <v>69</v>
      </c>
      <c r="D35" s="79">
        <f t="shared" ref="D35:L35" si="6">SUM(D36:D37)</f>
        <v>12</v>
      </c>
      <c r="E35" s="80">
        <f t="shared" si="6"/>
        <v>25</v>
      </c>
      <c r="F35" s="80">
        <f t="shared" si="6"/>
        <v>8</v>
      </c>
      <c r="G35" s="80">
        <f t="shared" si="6"/>
        <v>9</v>
      </c>
      <c r="H35" s="80">
        <f t="shared" si="6"/>
        <v>7</v>
      </c>
      <c r="I35" s="80">
        <f t="shared" si="6"/>
        <v>10</v>
      </c>
      <c r="J35" s="80">
        <f t="shared" si="6"/>
        <v>1</v>
      </c>
      <c r="K35" s="81">
        <f t="shared" si="6"/>
        <v>8</v>
      </c>
      <c r="L35" s="22">
        <f t="shared" si="6"/>
        <v>80</v>
      </c>
    </row>
    <row r="36" spans="1:12" ht="17.25" x14ac:dyDescent="0.15">
      <c r="A36" s="23" t="s">
        <v>70</v>
      </c>
      <c r="B36" s="24" t="str">
        <f>[1]歩行者男時間別!B36</f>
        <v xml:space="preserve">  八 　町 （タキカワ整形外科クリニック前）</v>
      </c>
      <c r="C36" s="25" t="s">
        <v>71</v>
      </c>
      <c r="D36" s="26">
        <v>7</v>
      </c>
      <c r="E36" s="27">
        <v>12</v>
      </c>
      <c r="F36" s="28">
        <v>5</v>
      </c>
      <c r="G36" s="28">
        <v>5</v>
      </c>
      <c r="H36" s="28">
        <v>3</v>
      </c>
      <c r="I36" s="28">
        <v>2</v>
      </c>
      <c r="J36" s="28">
        <v>0</v>
      </c>
      <c r="K36" s="29">
        <v>4</v>
      </c>
      <c r="L36" s="30">
        <f t="shared" si="1"/>
        <v>38</v>
      </c>
    </row>
    <row r="37" spans="1:12" ht="17.25" x14ac:dyDescent="0.15">
      <c r="A37" s="9" t="s">
        <v>72</v>
      </c>
      <c r="B37" s="10" t="str">
        <f>[1]歩行者男時間別!B37</f>
        <v xml:space="preserve">  八 　町 （豊橋信用金庫　東支店前） </v>
      </c>
      <c r="C37" s="11" t="s">
        <v>73</v>
      </c>
      <c r="D37" s="12">
        <v>5</v>
      </c>
      <c r="E37" s="78">
        <v>13</v>
      </c>
      <c r="F37" s="13">
        <v>3</v>
      </c>
      <c r="G37" s="13">
        <v>4</v>
      </c>
      <c r="H37" s="13">
        <v>4</v>
      </c>
      <c r="I37" s="13">
        <v>8</v>
      </c>
      <c r="J37" s="13">
        <v>1</v>
      </c>
      <c r="K37" s="14">
        <v>4</v>
      </c>
      <c r="L37" s="15">
        <f t="shared" si="1"/>
        <v>42</v>
      </c>
    </row>
    <row r="38" spans="1:12" ht="17.25" x14ac:dyDescent="0.15">
      <c r="A38" s="36" t="s">
        <v>74</v>
      </c>
      <c r="B38" s="37" t="str">
        <f>[1]歩行者男時間別!B38</f>
        <v xml:space="preserve">  岩 田 町（岩田運動公園前）</v>
      </c>
      <c r="C38" s="38" t="s">
        <v>75</v>
      </c>
      <c r="D38" s="39">
        <v>11</v>
      </c>
      <c r="E38" s="40">
        <v>6</v>
      </c>
      <c r="F38" s="41">
        <v>1</v>
      </c>
      <c r="G38" s="41">
        <v>0</v>
      </c>
      <c r="H38" s="41">
        <v>2</v>
      </c>
      <c r="I38" s="41">
        <v>0</v>
      </c>
      <c r="J38" s="41">
        <v>5</v>
      </c>
      <c r="K38" s="41">
        <v>5</v>
      </c>
      <c r="L38" s="15">
        <f t="shared" si="1"/>
        <v>30</v>
      </c>
    </row>
    <row r="39" spans="1:12" ht="17.25" x14ac:dyDescent="0.15">
      <c r="A39" s="36" t="s">
        <v>76</v>
      </c>
      <c r="B39" s="37" t="str">
        <f>[1]歩行者男時間別!B39</f>
        <v xml:space="preserve">  豊橋商業高校前</v>
      </c>
      <c r="C39" s="38" t="s">
        <v>77</v>
      </c>
      <c r="D39" s="39">
        <v>30</v>
      </c>
      <c r="E39" s="40">
        <v>30</v>
      </c>
      <c r="F39" s="41">
        <v>26</v>
      </c>
      <c r="G39" s="41">
        <v>25</v>
      </c>
      <c r="H39" s="41">
        <v>24</v>
      </c>
      <c r="I39" s="41">
        <v>23</v>
      </c>
      <c r="J39" s="41">
        <v>29</v>
      </c>
      <c r="K39" s="42">
        <v>31</v>
      </c>
      <c r="L39" s="15">
        <f t="shared" si="1"/>
        <v>218</v>
      </c>
    </row>
    <row r="40" spans="1:12" ht="17.25" x14ac:dyDescent="0.15">
      <c r="A40" s="36" t="s">
        <v>78</v>
      </c>
      <c r="B40" s="37" t="str">
        <f>[1]歩行者男時間別!B40</f>
        <v xml:space="preserve">  小 畷 町（お福餅前）</v>
      </c>
      <c r="C40" s="38" t="s">
        <v>79</v>
      </c>
      <c r="D40" s="39">
        <v>0</v>
      </c>
      <c r="E40" s="40">
        <v>5</v>
      </c>
      <c r="F40" s="41">
        <v>0</v>
      </c>
      <c r="G40" s="41">
        <v>1</v>
      </c>
      <c r="H40" s="41">
        <v>1</v>
      </c>
      <c r="I40" s="41">
        <v>0</v>
      </c>
      <c r="J40" s="41">
        <v>2</v>
      </c>
      <c r="K40" s="42">
        <v>3</v>
      </c>
      <c r="L40" s="15">
        <f t="shared" si="1"/>
        <v>12</v>
      </c>
    </row>
    <row r="41" spans="1:12" ht="17.25" x14ac:dyDescent="0.15">
      <c r="A41" s="36" t="s">
        <v>80</v>
      </c>
      <c r="B41" s="37" t="str">
        <f>[1]歩行者男時間別!B41</f>
        <v xml:space="preserve">  大 山 塚（花田跨線橋）</v>
      </c>
      <c r="C41" s="38" t="s">
        <v>81</v>
      </c>
      <c r="D41" s="39">
        <v>15</v>
      </c>
      <c r="E41" s="40">
        <v>15</v>
      </c>
      <c r="F41" s="41">
        <v>8</v>
      </c>
      <c r="G41" s="41">
        <v>10</v>
      </c>
      <c r="H41" s="41">
        <v>13</v>
      </c>
      <c r="I41" s="41">
        <v>13</v>
      </c>
      <c r="J41" s="41">
        <v>15</v>
      </c>
      <c r="K41" s="42">
        <v>15</v>
      </c>
      <c r="L41" s="15">
        <f t="shared" si="1"/>
        <v>104</v>
      </c>
    </row>
    <row r="42" spans="1:12" ht="17.25" x14ac:dyDescent="0.15">
      <c r="A42" s="36" t="s">
        <v>82</v>
      </c>
      <c r="B42" s="37" t="str">
        <f>[1]歩行者男時間別!B42</f>
        <v xml:space="preserve">  城 海 津（跨線橋）</v>
      </c>
      <c r="C42" s="38" t="s">
        <v>83</v>
      </c>
      <c r="D42" s="39">
        <v>3</v>
      </c>
      <c r="E42" s="40">
        <v>6</v>
      </c>
      <c r="F42" s="41">
        <v>7</v>
      </c>
      <c r="G42" s="41">
        <v>2</v>
      </c>
      <c r="H42" s="41">
        <v>3</v>
      </c>
      <c r="I42" s="41">
        <v>0</v>
      </c>
      <c r="J42" s="41">
        <v>1</v>
      </c>
      <c r="K42" s="42">
        <v>1</v>
      </c>
      <c r="L42" s="15">
        <f t="shared" si="1"/>
        <v>23</v>
      </c>
    </row>
    <row r="43" spans="1:12" ht="17.25" x14ac:dyDescent="0.15">
      <c r="A43" s="36" t="s">
        <v>84</v>
      </c>
      <c r="B43" s="37" t="str">
        <f>[1]歩行者男時間別!B43</f>
        <v xml:space="preserve">  下 地 町（ヤマサちくわ前）</v>
      </c>
      <c r="C43" s="38" t="s">
        <v>85</v>
      </c>
      <c r="D43" s="39">
        <v>9</v>
      </c>
      <c r="E43" s="40">
        <v>19</v>
      </c>
      <c r="F43" s="41">
        <v>2</v>
      </c>
      <c r="G43" s="41">
        <v>7</v>
      </c>
      <c r="H43" s="41">
        <v>1</v>
      </c>
      <c r="I43" s="41">
        <v>11</v>
      </c>
      <c r="J43" s="41">
        <v>4</v>
      </c>
      <c r="K43" s="42">
        <v>8</v>
      </c>
      <c r="L43" s="15">
        <f t="shared" si="1"/>
        <v>61</v>
      </c>
    </row>
    <row r="44" spans="1:12" ht="17.25" x14ac:dyDescent="0.15">
      <c r="A44" s="82" t="s">
        <v>86</v>
      </c>
      <c r="B44" s="83" t="str">
        <f>[1]歩行者男時間別!B44</f>
        <v xml:space="preserve">  白 河 町（サーラ前）</v>
      </c>
      <c r="C44" s="84" t="s">
        <v>87</v>
      </c>
      <c r="D44" s="85">
        <v>23</v>
      </c>
      <c r="E44" s="86">
        <v>16</v>
      </c>
      <c r="F44" s="87">
        <v>12</v>
      </c>
      <c r="G44" s="87">
        <v>7</v>
      </c>
      <c r="H44" s="87">
        <v>5</v>
      </c>
      <c r="I44" s="87">
        <v>4</v>
      </c>
      <c r="J44" s="87">
        <v>5</v>
      </c>
      <c r="K44" s="88">
        <v>5</v>
      </c>
      <c r="L44" s="15">
        <f t="shared" si="1"/>
        <v>77</v>
      </c>
    </row>
    <row r="45" spans="1:12" ht="17.25" x14ac:dyDescent="0.15">
      <c r="A45" s="36" t="s">
        <v>88</v>
      </c>
      <c r="B45" s="37" t="str">
        <f>[1]歩行者男時間別!B45</f>
        <v xml:space="preserve">  豊橋環状線（豊橋信用金庫　西支店前）</v>
      </c>
      <c r="C45" s="89" t="s">
        <v>89</v>
      </c>
      <c r="D45" s="85">
        <v>4</v>
      </c>
      <c r="E45" s="86">
        <v>4</v>
      </c>
      <c r="F45" s="87">
        <v>1</v>
      </c>
      <c r="G45" s="87">
        <v>0</v>
      </c>
      <c r="H45" s="87">
        <v>3</v>
      </c>
      <c r="I45" s="87">
        <v>1</v>
      </c>
      <c r="J45" s="87">
        <v>1</v>
      </c>
      <c r="K45" s="88">
        <v>3</v>
      </c>
      <c r="L45" s="15">
        <f t="shared" si="1"/>
        <v>17</v>
      </c>
    </row>
    <row r="46" spans="1:12" ht="18" thickBot="1" x14ac:dyDescent="0.2">
      <c r="A46" s="90">
        <v>37</v>
      </c>
      <c r="B46" s="91" t="str">
        <f>[1]歩行者男時間別!B46</f>
        <v>　広小路通り３丁目（はんこやカワイ前）</v>
      </c>
      <c r="C46" s="92" t="s">
        <v>54</v>
      </c>
      <c r="D46" s="93">
        <v>5</v>
      </c>
      <c r="E46" s="94">
        <v>0</v>
      </c>
      <c r="F46" s="94">
        <v>0</v>
      </c>
      <c r="G46" s="94">
        <v>0</v>
      </c>
      <c r="H46" s="94">
        <v>0</v>
      </c>
      <c r="I46" s="94">
        <v>0</v>
      </c>
      <c r="J46" s="94">
        <v>0</v>
      </c>
      <c r="K46" s="95">
        <v>1</v>
      </c>
      <c r="L46" s="96">
        <f t="shared" si="1"/>
        <v>6</v>
      </c>
    </row>
    <row r="47" spans="1:12" ht="26.25" customHeight="1" thickBot="1" x14ac:dyDescent="0.2">
      <c r="A47" s="97"/>
      <c r="B47" s="98"/>
      <c r="C47" s="99" t="s">
        <v>90</v>
      </c>
      <c r="D47" s="100">
        <f t="shared" ref="D47:K47" si="7">SUM(D5,D7:D11,D13:D20,D22:D27,D29:D34,D36:D46)</f>
        <v>488</v>
      </c>
      <c r="E47" s="101">
        <f t="shared" si="7"/>
        <v>363</v>
      </c>
      <c r="F47" s="101">
        <f t="shared" si="7"/>
        <v>232</v>
      </c>
      <c r="G47" s="101">
        <f t="shared" si="7"/>
        <v>227</v>
      </c>
      <c r="H47" s="101">
        <f t="shared" si="7"/>
        <v>250</v>
      </c>
      <c r="I47" s="101">
        <f t="shared" si="7"/>
        <v>238</v>
      </c>
      <c r="J47" s="101">
        <f t="shared" si="7"/>
        <v>255</v>
      </c>
      <c r="K47" s="102">
        <f t="shared" si="7"/>
        <v>304</v>
      </c>
      <c r="L47" s="103">
        <f>SUM(D47:K47)</f>
        <v>2357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41</vt:lpstr>
      <vt:lpstr>'41'!Print_Area</vt:lpstr>
    </vt:vector>
  </TitlesOfParts>
  <Company>愛知県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愛知県教育委員会</cp:lastModifiedBy>
  <cp:lastPrinted>2013-01-10T04:56:35Z</cp:lastPrinted>
  <dcterms:created xsi:type="dcterms:W3CDTF">2011-01-21T05:57:35Z</dcterms:created>
  <dcterms:modified xsi:type="dcterms:W3CDTF">2014-12-16T08:01:09Z</dcterms:modified>
</cp:coreProperties>
</file>